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280" yWindow="-90" windowWidth="16455" windowHeight="11805" activeTab="2"/>
  </bookViews>
  <sheets>
    <sheet name="2023" sheetId="8" r:id="rId1"/>
    <sheet name="2024" sheetId="6" r:id="rId2"/>
    <sheet name="2025" sheetId="9" r:id="rId3"/>
  </sheets>
  <definedNames>
    <definedName name="_xlnm.Print_Titles" localSheetId="0">'2023'!$A:$B,'2023'!$5:$5</definedName>
    <definedName name="_xlnm.Print_Titles" localSheetId="1">'2024'!$A:$B,'2024'!$5:$5</definedName>
    <definedName name="_xlnm.Print_Area" localSheetId="0">'2023'!$A$1:$C$83</definedName>
    <definedName name="_xlnm.Print_Area" localSheetId="1">'2024'!$A$1:$C$83</definedName>
    <definedName name="_xlnm.Print_Area" localSheetId="2">'2025'!$A$1:$C$83</definedName>
  </definedNames>
  <calcPr calcId="125725"/>
</workbook>
</file>

<file path=xl/calcChain.xml><?xml version="1.0" encoding="utf-8"?>
<calcChain xmlns="http://schemas.openxmlformats.org/spreadsheetml/2006/main">
  <c r="C65" i="9"/>
  <c r="C62"/>
  <c r="C58"/>
  <c r="C43"/>
  <c r="C29"/>
  <c r="C27"/>
  <c r="C24"/>
  <c r="C19"/>
  <c r="C14"/>
  <c r="C9"/>
  <c r="C42" l="1"/>
  <c r="C8"/>
  <c r="C7" l="1"/>
  <c r="C65" i="6"/>
  <c r="C62"/>
  <c r="C58"/>
  <c r="C43"/>
  <c r="C42" s="1"/>
  <c r="C29"/>
  <c r="C27"/>
  <c r="C24"/>
  <c r="C19"/>
  <c r="C14"/>
  <c r="C9"/>
  <c r="C8"/>
  <c r="C7" l="1"/>
  <c r="C65" i="8" l="1"/>
  <c r="C62"/>
  <c r="C58"/>
  <c r="C43"/>
  <c r="C42" s="1"/>
  <c r="C29"/>
  <c r="C27"/>
  <c r="C24"/>
  <c r="C19"/>
  <c r="C14"/>
  <c r="C9"/>
  <c r="C8" l="1"/>
  <c r="C7" s="1"/>
</calcChain>
</file>

<file path=xl/sharedStrings.xml><?xml version="1.0" encoding="utf-8"?>
<sst xmlns="http://schemas.openxmlformats.org/spreadsheetml/2006/main" count="432" uniqueCount="145">
  <si>
    <t>000 1 17 05000 00 0000 180</t>
  </si>
  <si>
    <t>Прочие неналоговые доходы</t>
  </si>
  <si>
    <t>000 1 16 00000 00 0000 000</t>
  </si>
  <si>
    <t>ШТРАФЫ, САНКЦИИ, ВОЗМЕЩЕНИЕ УЩЕРБА</t>
  </si>
  <si>
    <t>000 1 15 00000 00 0000 000</t>
  </si>
  <si>
    <t>АДМИНИСТРАТИВНЫЕ ПЛАТЕЖИ И СБОРЫ</t>
  </si>
  <si>
    <t xml:space="preserve">000 1 14 06320 00 0000 430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</si>
  <si>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
</t>
  </si>
  <si>
    <t xml:space="preserve">000 1 14 06310 00 0000 430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</si>
  <si>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
</t>
  </si>
  <si>
    <t>000 1 14 06040 00 0000 430</t>
  </si>
  <si>
    <t>Доходы от продажи земельных участков, государственная собственность на которые разграничена, находящихся в пользовании бюджетных и автономных учреждений</t>
  </si>
  <si>
    <t>000 1 14 06020 00 0000 430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</si>
  <si>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</si>
  <si>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</si>
  <si>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</si>
  <si>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03000 00 0000 410 (440)</t>
  </si>
  <si>
    <t>Средства от распоряжения и реализации конфискованного и иного имущества, обращенного в доход государства (в части реализации основных средств и материальных запасов по указанному имуществу)</t>
  </si>
  <si>
    <t>Доходы от реализации недвижимого имущества бюджетных и автономных учреждений</t>
  </si>
  <si>
    <t>Доходы от реализации иного имущества</t>
  </si>
  <si>
    <t>Доходы от реализации имущества, находящегося в оперативном управлении учреждений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</si>
  <si>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</si>
  <si>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</si>
  <si>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000 1 14 01000 00 0000 410</t>
  </si>
  <si>
    <t>Доходы от продажи квартир</t>
  </si>
  <si>
    <t>000 1 14 00000 00 0000 000</t>
  </si>
  <si>
    <t>ДОХОДЫ ОТ ПРОДАЖИ МАТЕРИАЛЬНЫХ И НЕМАТЕРИАЛЬНЫХ АКТИВОВ</t>
  </si>
  <si>
    <t>000 1 13 02990 00 0000 130</t>
  </si>
  <si>
    <t>Прочие доходы от компенсации затрат государства</t>
  </si>
  <si>
    <t>000 1 13 01992 00 0000 130</t>
  </si>
  <si>
    <t>Прочие доходы от оказания услуг и компенсации затрат государства(доходы казенных учреждений)</t>
  </si>
  <si>
    <t>000 1 13 00000 00 0000 000</t>
  </si>
  <si>
    <t>ДОХОДЫ ОТ ОКАЗАНИЯ ПЛАТНЫХ УСЛУГ (РАБОТ) И КОМПЕНСАЦИИ ЗАТРАТ ГОСУДАРСТВА</t>
  </si>
  <si>
    <t>000 1 12 05000 01 0000 120</t>
  </si>
  <si>
    <t>Плата за пользование водными объектами</t>
  </si>
  <si>
    <t>000 1 12 04000 01 0000 120</t>
  </si>
  <si>
    <t>Плата за использование лесов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</si>
  <si>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</si>
  <si>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</si>
  <si>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</si>
  <si>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</si>
  <si>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000 1 11 09040 00 0000 120</t>
  </si>
  <si>
    <t xml:space="preserve">Прочие доходы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</si>
  <si>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000 1 11 09030 00 0000 120</t>
  </si>
  <si>
    <t xml:space="preserve">Доходы от эксплуатации и использования имущества автомобильных дорог, находящихся в государственной и муниципальной собственности </t>
  </si>
  <si>
    <t>000 1 11 08000 00 0000 120</t>
  </si>
  <si>
    <t>Средства, получаемые от передачи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</si>
  <si>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000 1 11 07010 00 0000 120</t>
  </si>
  <si>
    <t xml:space="preserve">Доходы от перечисления части прибыли государственных и муниципальных унитарных предприятий, остающейся после уплаты налогов и обязательных платежей </t>
  </si>
  <si>
    <t xml:space="preserve">000 1 11 05320 00 0000 120
</t>
  </si>
  <si>
    <t xml:space="preserve">Плата по соглашениям об установлении сервитута в отношении земельных участков после разграничения государственной собственности на землю
</t>
  </si>
  <si>
    <t xml:space="preserve">000 1 11 05310 00 0000 120
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</si>
  <si>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</si>
  <si>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>000 1 11 05070 00 0000 120</t>
  </si>
  <si>
    <t>Доходы от  сдачи в аренду имущества, составляющего государственную (муниципальную) казну (за исключением земельных участков)</t>
  </si>
  <si>
    <t>000 1 11 05030 00 0000 120</t>
  </si>
  <si>
    <t>Доходы от 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</si>
  <si>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000 1 11 05026 00 0000 120</t>
  </si>
  <si>
    <t xml:space="preserve">Доходы, получаемые в виде арендной платы за земельные участки,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
</t>
  </si>
  <si>
    <t>000 1 11 05020 00 0000 120</t>
  </si>
  <si>
    <t>Доходы, получаемые в виде арендной платы за земли после разграничениея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</si>
  <si>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 xml:space="preserve">000 1 11 05010 00 0000 120   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</si>
  <si>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уазанных земельных участков</t>
  </si>
  <si>
    <t>000 1 11 03000 00 0000 120</t>
  </si>
  <si>
    <t xml:space="preserve">Проценты, полученные от предоставления бюджетных кредитов внутри страны </t>
  </si>
  <si>
    <t>000 1 11 02000 00 0000 120</t>
  </si>
  <si>
    <t>Доходы от размещения  средств  бюджетов</t>
  </si>
  <si>
    <t>000 1 11 01000 00 0000 120</t>
  </si>
  <si>
    <t>Доходы в виде прибыли, приходящейся на доли в уставных (складочных) капиталах хозяйственых товариществ и обществ, или дивидендов по акциям, принадлежащим РФ, субъектам РФ или  муниципальным образованиям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</si>
  <si>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</si>
  <si>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</si>
  <si>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Неналоговые доходы</t>
  </si>
  <si>
    <t>Другие налоговые доходы</t>
  </si>
  <si>
    <t>000 1 09 00000 00 0000 110</t>
  </si>
  <si>
    <t>Задолженность и перерасчеты по отмененным налогам, сборам и иным обязательным платежам</t>
  </si>
  <si>
    <t>Другие госпошлины</t>
  </si>
  <si>
    <t>000 1 08 07170 01 0000 110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</si>
  <si>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</si>
  <si>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000 1 08 07150 01 0000 110</t>
  </si>
  <si>
    <t>Государственная пошлина за выдачу разрешения на установку рекламной конструкции</t>
  </si>
  <si>
    <t>000 1 08 07100 01 0000 110</t>
  </si>
  <si>
    <t>Государственная пошлина за выдачу и обмен паспорта гражданина Российской Федерации</t>
  </si>
  <si>
    <t>000 1 08 07020 01 0000 110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</si>
  <si>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</si>
  <si>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000 1 08 07010 01 0000 110</t>
  </si>
  <si>
    <t xml:space="preserve">Государственная пошлина за государственную регистрацию юридического лица, физических лиц в качестве индивидуальных предпринимателей </t>
  </si>
  <si>
    <t>000 1 08 06000 01 0000 110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</si>
  <si>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</si>
  <si>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</si>
  <si>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</si>
  <si>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</si>
  <si>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</si>
  <si>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в том числе:</t>
  </si>
  <si>
    <t>000 1 08 00000 00 0000 000</t>
  </si>
  <si>
    <t>ГОСУДАРСТВЕННАЯ ПОШЛИНА</t>
  </si>
  <si>
    <t>000 1 07 01000 01 0000 110</t>
  </si>
  <si>
    <t>Налог на добычу полезных ископаемых (по действующим в текущем году нормативам)</t>
  </si>
  <si>
    <t>000 1 07 00000 00 0000 000</t>
  </si>
  <si>
    <t>НАЛОГИ, СБОРЫ И РЕГУЛЯРНЫЕ ПЛАТЕЖИ ЗА ПОЛЬЗОВАНИЕ ПРИРОДНЫМИ РЕСУРСАМИ</t>
  </si>
  <si>
    <t>000 1 06 06000 00 0000 110</t>
  </si>
  <si>
    <t>Земельный налог</t>
  </si>
  <si>
    <t>000 1 06 01000 00 0000 110</t>
  </si>
  <si>
    <t xml:space="preserve">Налог на имущество  физических лиц </t>
  </si>
  <si>
    <t>000 1 06 00000 00 0000 000</t>
  </si>
  <si>
    <t>НАЛОГИ НА ИМУЩЕСТВО</t>
  </si>
  <si>
    <t>000 1 05 04000 02 0000 110</t>
  </si>
  <si>
    <t>Налог, взимаемый в связи с применением патентной системы налогообложения</t>
  </si>
  <si>
    <t>000 1 05 03000 01 0000 110</t>
  </si>
  <si>
    <t>Единый сельскохозяйственный налог</t>
  </si>
  <si>
    <t>000 1 05 02000 02 0000 110</t>
  </si>
  <si>
    <t>Единый налог на вмененный доход для  отдельных видов деятельности</t>
  </si>
  <si>
    <t>000 1 05 01000 01 0000 110</t>
  </si>
  <si>
    <t>Налог, взимаемый в связи с применением упращенной системы налогообложения</t>
  </si>
  <si>
    <t>000 1 05 00000 00 0000 000</t>
  </si>
  <si>
    <t>НАЛОГИ НА СОВОКУПНЫЙ ДОХОД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</si>
  <si>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</si>
  <si>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</si>
  <si>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</si>
  <si>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</si>
  <si>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</si>
  <si>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</si>
  <si>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</si>
  <si>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</si>
  <si>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</si>
  <si>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</si>
  <si>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000 1 01 02040 01 1000 110</t>
  </si>
  <si>
    <t>Налог на доходы физических лиц в виде фиксированных авансовых платежей с доходов иностранных граждан</t>
  </si>
  <si>
    <t>000 1 01 02020 01 0000 110     000 1 01 02030 01 0000 110</t>
  </si>
  <si>
    <t>000 1 01 02010 01 0000 110</t>
  </si>
  <si>
    <t>000 1 01 02000 01 0000 110</t>
  </si>
  <si>
    <t xml:space="preserve">Налог на доходы физических лиц                                              </t>
  </si>
  <si>
    <t>Налоговые доходы</t>
  </si>
  <si>
    <t>000 1 00 00000 00 0000 000</t>
  </si>
  <si>
    <t>Налоговые и неналоговые доходы</t>
  </si>
  <si>
    <t>Береговой</t>
  </si>
  <si>
    <t>Код бюджетной  классификации</t>
  </si>
  <si>
    <t>Наименование доходного источника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</si>
  <si>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  </r>
    <r>
      <rPr>
        <u/>
        <sz val="14"/>
        <color indexed="18"/>
        <rFont val="Times New Roman Cyr"/>
        <charset val="204"/>
      </rPr>
      <t xml:space="preserve">(и за исключением дивидендов-доходов от долевого участия в деятельности организаций, полученных в виде дивидендов физическими лицами, являющимися налоговыми резидентами)   </t>
    </r>
    <r>
      <rPr>
        <sz val="14"/>
        <color indexed="18"/>
        <rFont val="Times New Roman Cyr"/>
        <charset val="204"/>
      </rPr>
      <t xml:space="preserve"> </t>
    </r>
    <r>
      <rPr>
        <b/>
        <sz val="14"/>
        <color indexed="18"/>
        <rFont val="Times New Roman Cyr"/>
        <charset val="204"/>
      </rPr>
      <t>(по нормативу 15% по БК РФ)</t>
    </r>
  </si>
  <si>
    <r>
      <t xml:space="preserve">Дивиденды-доходы от долевого участия в деятельности организаций, полученных в виде дивидендов физическими лицами, являющимися налоговыми резидентами   </t>
    </r>
    <r>
      <rPr>
        <b/>
        <sz val="14"/>
        <color indexed="18"/>
        <rFont val="Times New Roman Cyr"/>
        <charset val="204"/>
      </rPr>
      <t xml:space="preserve"> (по нормативу 15% по БК РФ)</t>
    </r>
  </si>
  <si>
    <r>
  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 и  Налог на доходы физических лиц с доходов, полученных физическими лицами в соответствии со статьей 228 Налогового Кодекса Российской Федерации    </t>
    </r>
    <r>
      <rPr>
        <b/>
        <sz val="14"/>
        <color indexed="18"/>
        <rFont val="Times New Roman Cyr"/>
        <charset val="204"/>
      </rPr>
      <t>(по нормативу 15% по БК РФ)</t>
    </r>
  </si>
  <si>
    <t>Глава Берегового сельского поселения</t>
  </si>
  <si>
    <t>И. А. Матерухин</t>
  </si>
  <si>
    <t xml:space="preserve">Прогнозируемые доходы бюджета  Берегового сельского поселения на 2023 год  </t>
  </si>
  <si>
    <t xml:space="preserve">Прогнозируемые доходы бюджета  Берегового сельского поселения на 2024 год   </t>
  </si>
  <si>
    <t xml:space="preserve">Прогнозируемые доходы бюджета  Берегового сельского поселения на 2025 год   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</si>
</sst>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indexed="18"/>
      <name val="Times New Roman Cyr"/>
      <family val="1"/>
      <charset val="204"/>
    </font>
    <font>
      <sz val="12"/>
      <color indexed="18"/>
      <name val="Times New Roman Cyr"/>
      <family val="1"/>
      <charset val="204"/>
    </font>
    <font>
      <sz val="16"/>
      <color indexed="18"/>
      <name val="Times New Roman Cyr"/>
      <family val="1"/>
      <charset val="204"/>
    </font>
    <font>
      <b/>
      <sz val="22"/>
      <color indexed="18"/>
      <name val="Times New Roman"/>
      <family val="1"/>
      <charset val="204"/>
    </font>
    <font>
      <sz val="22"/>
      <color indexed="18"/>
      <name val="Times New Roman"/>
      <family val="1"/>
      <charset val="204"/>
    </font>
    <font>
      <sz val="22"/>
      <color indexed="18"/>
      <name val="Times New Roman Cyr"/>
      <family val="1"/>
      <charset val="204"/>
    </font>
    <font>
      <i/>
      <sz val="14"/>
      <color indexed="18"/>
      <name val="Times New Roman Cyr"/>
      <family val="1"/>
      <charset val="204"/>
    </font>
    <font>
      <i/>
      <sz val="22"/>
      <color indexed="18"/>
      <name val="Times New Roman Cyr"/>
      <family val="1"/>
      <charset val="204"/>
    </font>
    <font>
      <sz val="22"/>
      <color theme="3" tint="-0.249977111117893"/>
      <name val="Times New Roman Cyr"/>
      <family val="1"/>
      <charset val="204"/>
    </font>
    <font>
      <sz val="22"/>
      <color indexed="18"/>
      <name val="Times New Roman Cyr"/>
      <charset val="204"/>
    </font>
    <font>
      <sz val="22"/>
      <color theme="4" tint="-0.249977111117893"/>
      <name val="Times New Roman Cyr"/>
      <charset val="204"/>
    </font>
    <font>
      <sz val="22"/>
      <color theme="4" tint="-0.249977111117893"/>
      <name val="Times New Roman Cyr"/>
      <family val="1"/>
      <charset val="204"/>
    </font>
    <font>
      <sz val="14"/>
      <color indexed="18"/>
      <name val="Times New Roman Cyr"/>
      <charset val="204"/>
    </font>
    <font>
      <b/>
      <sz val="22"/>
      <color indexed="18"/>
      <name val="Times New Roman Cyr"/>
      <charset val="204"/>
    </font>
    <font>
      <sz val="24"/>
      <color indexed="18"/>
      <name val="Times New Roman Cyr"/>
      <charset val="204"/>
    </font>
    <font>
      <b/>
      <sz val="24"/>
      <color indexed="18"/>
      <name val="Times New Roman Cyr"/>
      <charset val="204"/>
    </font>
    <font>
      <b/>
      <sz val="26"/>
      <color indexed="18"/>
      <name val="Times New Roman Cyr"/>
      <charset val="204"/>
    </font>
    <font>
      <b/>
      <sz val="12"/>
      <color indexed="18"/>
      <name val="Times New Roman Cyr"/>
      <charset val="204"/>
    </font>
    <font>
      <b/>
      <sz val="14"/>
      <color rgb="FFFF0000"/>
      <name val="Times New Roman Cyr"/>
      <charset val="204"/>
    </font>
    <font>
      <i/>
      <sz val="14"/>
      <color indexed="18"/>
      <name val="Times New Roman Cyr"/>
      <charset val="204"/>
    </font>
    <font>
      <u/>
      <sz val="14"/>
      <color indexed="18"/>
      <name val="Times New Roman Cyr"/>
      <charset val="204"/>
    </font>
    <font>
      <b/>
      <sz val="14"/>
      <color indexed="18"/>
      <name val="Times New Roman Cyr"/>
      <charset val="204"/>
    </font>
    <font>
      <b/>
      <sz val="26"/>
      <color rgb="FFFF0000"/>
      <name val="Times New Roman Cyr"/>
      <charset val="204"/>
    </font>
    <font>
      <sz val="16"/>
      <color indexed="18"/>
      <name val="Times New Roman Cyr"/>
      <charset val="204"/>
    </font>
    <font>
      <i/>
      <sz val="16"/>
      <color indexed="18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 wrapText="1"/>
    </xf>
    <xf numFmtId="0" fontId="8" fillId="0" borderId="0" xfId="1" applyFont="1" applyFill="1" applyAlignment="1">
      <alignment vertical="center"/>
    </xf>
    <xf numFmtId="164" fontId="6" fillId="2" borderId="2" xfId="1" applyNumberFormat="1" applyFont="1" applyFill="1" applyBorder="1" applyAlignment="1">
      <alignment horizontal="right" vertical="center" wrapText="1"/>
    </xf>
    <xf numFmtId="164" fontId="9" fillId="2" borderId="1" xfId="1" applyNumberFormat="1" applyFont="1" applyFill="1" applyBorder="1" applyAlignment="1">
      <alignment horizontal="right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2" fillId="4" borderId="0" xfId="1" applyFont="1" applyFill="1" applyAlignment="1">
      <alignment vertical="center"/>
    </xf>
    <xf numFmtId="164" fontId="10" fillId="4" borderId="1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64" fontId="9" fillId="4" borderId="1" xfId="1" applyNumberFormat="1" applyFont="1" applyFill="1" applyBorder="1" applyAlignment="1">
      <alignment horizontal="right" vertical="center"/>
    </xf>
    <xf numFmtId="164" fontId="12" fillId="4" borderId="1" xfId="1" applyNumberFormat="1" applyFont="1" applyFill="1" applyBorder="1" applyAlignment="1">
      <alignment horizontal="right" vertical="center"/>
    </xf>
    <xf numFmtId="164" fontId="11" fillId="4" borderId="1" xfId="1" applyNumberFormat="1" applyFont="1" applyFill="1" applyBorder="1" applyAlignment="1">
      <alignment horizontal="right" vertical="center"/>
    </xf>
    <xf numFmtId="164" fontId="11" fillId="2" borderId="1" xfId="1" applyNumberFormat="1" applyFont="1" applyFill="1" applyBorder="1" applyAlignment="1">
      <alignment horizontal="right" vertical="center"/>
    </xf>
    <xf numFmtId="164" fontId="13" fillId="4" borderId="1" xfId="1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164" fontId="5" fillId="4" borderId="1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left" vertical="center" wrapText="1"/>
    </xf>
    <xf numFmtId="0" fontId="16" fillId="0" borderId="0" xfId="1" applyFont="1" applyFill="1" applyAlignment="1">
      <alignment vertical="center"/>
    </xf>
    <xf numFmtId="3" fontId="17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horizontal="center" vertical="center"/>
    </xf>
    <xf numFmtId="3" fontId="21" fillId="2" borderId="1" xfId="1" applyNumberFormat="1" applyFont="1" applyFill="1" applyBorder="1" applyAlignment="1">
      <alignment horizontal="left"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3" fontId="14" fillId="4" borderId="1" xfId="1" applyNumberFormat="1" applyFont="1" applyFill="1" applyBorder="1" applyAlignment="1">
      <alignment horizontal="left" vertical="center" wrapText="1"/>
    </xf>
    <xf numFmtId="3" fontId="14" fillId="4" borderId="1" xfId="1" applyNumberFormat="1" applyFont="1" applyFill="1" applyBorder="1" applyAlignment="1">
      <alignment horizontal="left" vertical="center"/>
    </xf>
    <xf numFmtId="3" fontId="23" fillId="0" borderId="1" xfId="1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wrapText="1"/>
    </xf>
    <xf numFmtId="0" fontId="14" fillId="0" borderId="1" xfId="1" applyFont="1" applyFill="1" applyBorder="1" applyAlignment="1">
      <alignment vertical="center" wrapText="1"/>
    </xf>
    <xf numFmtId="0" fontId="21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left" vertical="center" wrapText="1"/>
    </xf>
    <xf numFmtId="164" fontId="13" fillId="5" borderId="1" xfId="1" applyNumberFormat="1" applyFont="1" applyFill="1" applyBorder="1" applyAlignment="1">
      <alignment horizontal="right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3" fontId="25" fillId="4" borderId="1" xfId="1" applyNumberFormat="1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2" fontId="7" fillId="4" borderId="1" xfId="1" applyNumberFormat="1" applyFont="1" applyFill="1" applyBorder="1" applyAlignment="1">
      <alignment horizontal="right" vertical="center"/>
    </xf>
    <xf numFmtId="0" fontId="24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Кр. анал. территор. 2001 г.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3"/>
  <sheetViews>
    <sheetView view="pageBreakPreview" zoomScale="60" zoomScaleNormal="80" workbookViewId="0">
      <pane ySplit="6" topLeftCell="A67" activePane="bottomLeft" state="frozenSplit"/>
      <selection pane="bottomLeft" activeCell="A10" sqref="A10"/>
    </sheetView>
  </sheetViews>
  <sheetFormatPr defaultColWidth="9.28515625" defaultRowHeight="18.75"/>
  <cols>
    <col min="1" max="1" width="79.42578125" style="3" customWidth="1"/>
    <col min="2" max="2" width="27.42578125" style="3" customWidth="1"/>
    <col min="3" max="3" width="20.28515625" style="1" customWidth="1"/>
    <col min="4" max="16384" width="9.28515625" style="1"/>
  </cols>
  <sheetData>
    <row r="1" spans="1:3" ht="10.5" customHeight="1">
      <c r="A1" s="31"/>
    </row>
    <row r="2" spans="1:3" ht="106.5" customHeight="1">
      <c r="A2" s="54" t="s">
        <v>142</v>
      </c>
      <c r="B2" s="55"/>
      <c r="C2" s="55"/>
    </row>
    <row r="3" spans="1:3" ht="36" customHeight="1">
      <c r="A3" s="49"/>
      <c r="B3" s="49"/>
      <c r="C3" s="51"/>
    </row>
    <row r="4" spans="1:3" ht="18.75" customHeight="1">
      <c r="A4" s="30"/>
      <c r="B4" s="30"/>
    </row>
    <row r="5" spans="1:3" s="2" customFormat="1" ht="91.5" customHeight="1">
      <c r="A5" s="28" t="s">
        <v>136</v>
      </c>
      <c r="B5" s="28" t="s">
        <v>135</v>
      </c>
      <c r="C5" s="52"/>
    </row>
    <row r="6" spans="1:3" s="2" customFormat="1" ht="42.75" customHeight="1">
      <c r="A6" s="28"/>
      <c r="B6" s="28"/>
      <c r="C6" s="29" t="s">
        <v>134</v>
      </c>
    </row>
    <row r="7" spans="1:3" s="26" customFormat="1" ht="40.5">
      <c r="A7" s="27" t="s">
        <v>133</v>
      </c>
      <c r="B7" s="45" t="s">
        <v>132</v>
      </c>
      <c r="C7" s="17">
        <f t="shared" ref="C7" si="0">C8+C42</f>
        <v>1232</v>
      </c>
    </row>
    <row r="8" spans="1:3" s="23" customFormat="1" ht="27">
      <c r="A8" s="25" t="s">
        <v>131</v>
      </c>
      <c r="B8" s="45"/>
      <c r="C8" s="24">
        <f t="shared" ref="C8" si="1">C9+C14+C19+C24+C27+C29</f>
        <v>1166</v>
      </c>
    </row>
    <row r="9" spans="1:3" ht="40.5">
      <c r="A9" s="32" t="s">
        <v>130</v>
      </c>
      <c r="B9" s="44" t="s">
        <v>129</v>
      </c>
      <c r="C9" s="6">
        <f t="shared" ref="C9" si="2">SUM(C10:C13)</f>
        <v>342</v>
      </c>
    </row>
    <row r="10" spans="1:3" ht="151.5" customHeight="1">
      <c r="A10" s="33" t="s">
        <v>137</v>
      </c>
      <c r="B10" s="45" t="s">
        <v>128</v>
      </c>
      <c r="C10" s="13">
        <v>342</v>
      </c>
    </row>
    <row r="11" spans="1:3" s="14" customFormat="1" ht="75">
      <c r="A11" s="33" t="s">
        <v>138</v>
      </c>
      <c r="B11" s="45" t="s">
        <v>128</v>
      </c>
      <c r="C11" s="13"/>
    </row>
    <row r="12" spans="1:3" ht="192.75" customHeight="1">
      <c r="A12" s="33" t="s">
        <v>139</v>
      </c>
      <c r="B12" s="45" t="s">
        <v>127</v>
      </c>
      <c r="C12" s="13"/>
    </row>
    <row r="13" spans="1:3" ht="47.25" customHeight="1">
      <c r="A13" s="33" t="s">
        <v>126</v>
      </c>
      <c r="B13" s="45" t="s">
        <v>125</v>
      </c>
      <c r="C13" s="13"/>
    </row>
    <row r="14" spans="1:3" s="14" customFormat="1" ht="40.5">
      <c r="A14" s="32" t="s">
        <v>124</v>
      </c>
      <c r="B14" s="44" t="s">
        <v>123</v>
      </c>
      <c r="C14" s="7">
        <f t="shared" ref="C14" si="3">SUM(C15+C16+C17+C18)</f>
        <v>0</v>
      </c>
    </row>
    <row r="15" spans="1:3" ht="93.75">
      <c r="A15" s="33" t="s">
        <v>122</v>
      </c>
      <c r="B15" s="45" t="s">
        <v>121</v>
      </c>
      <c r="C15" s="13"/>
    </row>
    <row r="16" spans="1:3" ht="112.5">
      <c r="A16" s="33" t="s">
        <v>120</v>
      </c>
      <c r="B16" s="45" t="s">
        <v>119</v>
      </c>
      <c r="C16" s="13"/>
    </row>
    <row r="17" spans="1:3" ht="93.75">
      <c r="A17" s="33" t="s">
        <v>118</v>
      </c>
      <c r="B17" s="45" t="s">
        <v>117</v>
      </c>
      <c r="C17" s="13"/>
    </row>
    <row r="18" spans="1:3" ht="93.75">
      <c r="A18" s="33" t="s">
        <v>116</v>
      </c>
      <c r="B18" s="45" t="s">
        <v>115</v>
      </c>
      <c r="C18" s="13"/>
    </row>
    <row r="19" spans="1:3" ht="40.5">
      <c r="A19" s="32" t="s">
        <v>114</v>
      </c>
      <c r="B19" s="44" t="s">
        <v>113</v>
      </c>
      <c r="C19" s="7">
        <f t="shared" ref="C19" si="4">C21+C22+C23</f>
        <v>0</v>
      </c>
    </row>
    <row r="20" spans="1:3" s="14" customFormat="1" ht="40.5">
      <c r="A20" s="34" t="s">
        <v>112</v>
      </c>
      <c r="B20" s="45" t="s">
        <v>111</v>
      </c>
      <c r="C20" s="13"/>
    </row>
    <row r="21" spans="1:3" ht="40.5">
      <c r="A21" s="33" t="s">
        <v>110</v>
      </c>
      <c r="B21" s="45" t="s">
        <v>109</v>
      </c>
      <c r="C21" s="13"/>
    </row>
    <row r="22" spans="1:3" ht="40.5">
      <c r="A22" s="33" t="s">
        <v>108</v>
      </c>
      <c r="B22" s="45" t="s">
        <v>107</v>
      </c>
      <c r="C22" s="43">
        <v>0</v>
      </c>
    </row>
    <row r="23" spans="1:3" ht="40.5">
      <c r="A23" s="33" t="s">
        <v>106</v>
      </c>
      <c r="B23" s="45" t="s">
        <v>105</v>
      </c>
      <c r="C23" s="13"/>
    </row>
    <row r="24" spans="1:3" ht="40.5">
      <c r="A24" s="32" t="s">
        <v>104</v>
      </c>
      <c r="B24" s="44" t="s">
        <v>103</v>
      </c>
      <c r="C24" s="11">
        <f t="shared" ref="C24" si="5">C25+C26</f>
        <v>824</v>
      </c>
    </row>
    <row r="25" spans="1:3" s="14" customFormat="1" ht="43.5" customHeight="1">
      <c r="A25" s="35" t="s">
        <v>102</v>
      </c>
      <c r="B25" s="46" t="s">
        <v>101</v>
      </c>
      <c r="C25" s="22">
        <v>387</v>
      </c>
    </row>
    <row r="26" spans="1:3" ht="40.5">
      <c r="A26" s="33" t="s">
        <v>100</v>
      </c>
      <c r="B26" s="45" t="s">
        <v>99</v>
      </c>
      <c r="C26" s="22">
        <v>437</v>
      </c>
    </row>
    <row r="27" spans="1:3" ht="40.5">
      <c r="A27" s="32" t="s">
        <v>98</v>
      </c>
      <c r="B27" s="44" t="s">
        <v>97</v>
      </c>
      <c r="C27" s="16">
        <f t="shared" ref="C27" si="6">C28</f>
        <v>0</v>
      </c>
    </row>
    <row r="28" spans="1:3" ht="40.5">
      <c r="A28" s="33" t="s">
        <v>96</v>
      </c>
      <c r="B28" s="45" t="s">
        <v>95</v>
      </c>
      <c r="C28" s="13">
        <v>0</v>
      </c>
    </row>
    <row r="29" spans="1:3" s="10" customFormat="1" ht="40.5">
      <c r="A29" s="32" t="s">
        <v>94</v>
      </c>
      <c r="B29" s="44" t="s">
        <v>93</v>
      </c>
      <c r="C29" s="21">
        <f t="shared" ref="C29" si="7">C31+C32+C33+C34+C35+C36+C37+C38+C39+C40+C41</f>
        <v>0</v>
      </c>
    </row>
    <row r="30" spans="1:3" s="10" customFormat="1" ht="27.75">
      <c r="A30" s="33" t="s">
        <v>92</v>
      </c>
      <c r="B30" s="48"/>
      <c r="C30" s="20"/>
    </row>
    <row r="31" spans="1:3" s="10" customFormat="1" ht="56.25">
      <c r="A31" s="33" t="s">
        <v>91</v>
      </c>
      <c r="B31" s="45" t="s">
        <v>90</v>
      </c>
      <c r="C31" s="20"/>
    </row>
    <row r="32" spans="1:3" s="10" customFormat="1" ht="93.75">
      <c r="A32" s="33" t="s">
        <v>89</v>
      </c>
      <c r="B32" s="45" t="s">
        <v>88</v>
      </c>
      <c r="C32" s="19">
        <v>0</v>
      </c>
    </row>
    <row r="33" spans="1:3" s="10" customFormat="1" ht="56.25">
      <c r="A33" s="33" t="s">
        <v>87</v>
      </c>
      <c r="B33" s="45" t="s">
        <v>86</v>
      </c>
      <c r="C33" s="18"/>
    </row>
    <row r="34" spans="1:3" s="10" customFormat="1" ht="56.25">
      <c r="A34" s="33" t="s">
        <v>85</v>
      </c>
      <c r="B34" s="45" t="s">
        <v>84</v>
      </c>
      <c r="C34" s="18"/>
    </row>
    <row r="35" spans="1:3" s="10" customFormat="1" ht="54.75" customHeight="1">
      <c r="A35" s="33" t="s">
        <v>83</v>
      </c>
      <c r="B35" s="45" t="s">
        <v>82</v>
      </c>
      <c r="C35" s="18"/>
    </row>
    <row r="36" spans="1:3" s="10" customFormat="1" ht="43.15" customHeight="1">
      <c r="A36" s="33" t="s">
        <v>81</v>
      </c>
      <c r="B36" s="45" t="s">
        <v>80</v>
      </c>
      <c r="C36" s="18"/>
    </row>
    <row r="37" spans="1:3" s="10" customFormat="1" ht="40.5">
      <c r="A37" s="33" t="s">
        <v>79</v>
      </c>
      <c r="B37" s="45" t="s">
        <v>78</v>
      </c>
      <c r="C37" s="18"/>
    </row>
    <row r="38" spans="1:3" s="10" customFormat="1" ht="75">
      <c r="A38" s="33" t="s">
        <v>77</v>
      </c>
      <c r="B38" s="45" t="s">
        <v>76</v>
      </c>
      <c r="C38" s="18"/>
    </row>
    <row r="39" spans="1:3" s="10" customFormat="1" ht="27.75">
      <c r="A39" s="33" t="s">
        <v>75</v>
      </c>
      <c r="B39" s="48"/>
      <c r="C39" s="18"/>
    </row>
    <row r="40" spans="1:3" ht="40.5">
      <c r="A40" s="33" t="s">
        <v>74</v>
      </c>
      <c r="B40" s="45" t="s">
        <v>73</v>
      </c>
      <c r="C40" s="13"/>
    </row>
    <row r="41" spans="1:3" ht="26.25" customHeight="1">
      <c r="A41" s="33" t="s">
        <v>72</v>
      </c>
      <c r="B41" s="45"/>
      <c r="C41" s="13"/>
    </row>
    <row r="42" spans="1:3" ht="27">
      <c r="A42" s="36" t="s">
        <v>71</v>
      </c>
      <c r="B42" s="45"/>
      <c r="C42" s="17">
        <f t="shared" ref="C42" si="8">C43+C58+C62+C65+C77+C78+C79</f>
        <v>66</v>
      </c>
    </row>
    <row r="43" spans="1:3" ht="56.25">
      <c r="A43" s="32" t="s">
        <v>70</v>
      </c>
      <c r="B43" s="44" t="s">
        <v>69</v>
      </c>
      <c r="C43" s="6">
        <f t="shared" ref="C43" si="9">SUM(C44:C57)</f>
        <v>66</v>
      </c>
    </row>
    <row r="44" spans="1:3" ht="75">
      <c r="A44" s="33" t="s">
        <v>68</v>
      </c>
      <c r="B44" s="45" t="s">
        <v>67</v>
      </c>
      <c r="C44" s="13"/>
    </row>
    <row r="45" spans="1:3" ht="40.5">
      <c r="A45" s="33" t="s">
        <v>66</v>
      </c>
      <c r="B45" s="45" t="s">
        <v>65</v>
      </c>
      <c r="C45" s="13"/>
    </row>
    <row r="46" spans="1:3" ht="40.5">
      <c r="A46" s="33" t="s">
        <v>64</v>
      </c>
      <c r="B46" s="45" t="s">
        <v>63</v>
      </c>
      <c r="C46" s="13"/>
    </row>
    <row r="47" spans="1:3" ht="75">
      <c r="A47" s="37" t="s">
        <v>62</v>
      </c>
      <c r="B47" s="47" t="s">
        <v>61</v>
      </c>
      <c r="C47" s="13"/>
    </row>
    <row r="48" spans="1:3" ht="93.75">
      <c r="A48" s="37" t="s">
        <v>60</v>
      </c>
      <c r="B48" s="47" t="s">
        <v>59</v>
      </c>
      <c r="C48" s="13">
        <v>0</v>
      </c>
    </row>
    <row r="49" spans="1:3" ht="109.5" customHeight="1">
      <c r="A49" s="38" t="s">
        <v>58</v>
      </c>
      <c r="B49" s="45" t="s">
        <v>57</v>
      </c>
      <c r="C49" s="13"/>
    </row>
    <row r="50" spans="1:3" ht="93" customHeight="1">
      <c r="A50" s="33" t="s">
        <v>56</v>
      </c>
      <c r="B50" s="45" t="s">
        <v>55</v>
      </c>
      <c r="C50" s="13">
        <v>0</v>
      </c>
    </row>
    <row r="51" spans="1:3" s="14" customFormat="1" ht="56.25">
      <c r="A51" s="33" t="s">
        <v>54</v>
      </c>
      <c r="B51" s="45" t="s">
        <v>53</v>
      </c>
      <c r="C51" s="13">
        <v>33</v>
      </c>
    </row>
    <row r="52" spans="1:3" ht="60" customHeight="1">
      <c r="A52" s="39" t="s">
        <v>52</v>
      </c>
      <c r="B52" s="45" t="s">
        <v>51</v>
      </c>
      <c r="C52" s="13"/>
    </row>
    <row r="53" spans="1:3" ht="60.75" customHeight="1">
      <c r="A53" s="39" t="s">
        <v>50</v>
      </c>
      <c r="B53" s="45" t="s">
        <v>49</v>
      </c>
      <c r="C53" s="13"/>
    </row>
    <row r="54" spans="1:3" ht="60.75" customHeight="1">
      <c r="A54" s="33" t="s">
        <v>48</v>
      </c>
      <c r="B54" s="45" t="s">
        <v>47</v>
      </c>
      <c r="C54" s="13">
        <v>0</v>
      </c>
    </row>
    <row r="55" spans="1:3" ht="99" customHeight="1">
      <c r="A55" s="33" t="s">
        <v>46</v>
      </c>
      <c r="B55" s="45" t="s">
        <v>45</v>
      </c>
      <c r="C55" s="13"/>
    </row>
    <row r="56" spans="1:3" ht="61.5" customHeight="1">
      <c r="A56" s="39" t="s">
        <v>44</v>
      </c>
      <c r="B56" s="45" t="s">
        <v>43</v>
      </c>
      <c r="C56" s="13"/>
    </row>
    <row r="57" spans="1:3" ht="120.75" customHeight="1">
      <c r="A57" s="39" t="s">
        <v>42</v>
      </c>
      <c r="B57" s="45" t="s">
        <v>41</v>
      </c>
      <c r="C57" s="15">
        <v>33</v>
      </c>
    </row>
    <row r="58" spans="1:3" ht="40.5">
      <c r="A58" s="40" t="s">
        <v>40</v>
      </c>
      <c r="B58" s="44" t="s">
        <v>39</v>
      </c>
      <c r="C58" s="9">
        <f t="shared" ref="C58" si="10">C59+C60+C61</f>
        <v>0</v>
      </c>
    </row>
    <row r="59" spans="1:3" ht="40.5">
      <c r="A59" s="39" t="s">
        <v>38</v>
      </c>
      <c r="B59" s="45" t="s">
        <v>37</v>
      </c>
      <c r="C59" s="8"/>
    </row>
    <row r="60" spans="1:3" ht="40.5">
      <c r="A60" s="39" t="s">
        <v>36</v>
      </c>
      <c r="B60" s="45" t="s">
        <v>35</v>
      </c>
      <c r="C60" s="8"/>
    </row>
    <row r="61" spans="1:3" ht="40.5">
      <c r="A61" s="39" t="s">
        <v>34</v>
      </c>
      <c r="B61" s="45" t="s">
        <v>33</v>
      </c>
      <c r="C61" s="8"/>
    </row>
    <row r="62" spans="1:3" ht="40.5">
      <c r="A62" s="40" t="s">
        <v>32</v>
      </c>
      <c r="B62" s="44" t="s">
        <v>31</v>
      </c>
      <c r="C62" s="9">
        <f t="shared" ref="C62" si="11">SUM(C63:C64)</f>
        <v>0</v>
      </c>
    </row>
    <row r="63" spans="1:3" ht="45.75" customHeight="1">
      <c r="A63" s="39" t="s">
        <v>30</v>
      </c>
      <c r="B63" s="45" t="s">
        <v>29</v>
      </c>
      <c r="C63" s="13">
        <v>0</v>
      </c>
    </row>
    <row r="64" spans="1:3" ht="40.5">
      <c r="A64" s="39" t="s">
        <v>28</v>
      </c>
      <c r="B64" s="45" t="s">
        <v>27</v>
      </c>
      <c r="C64" s="13"/>
    </row>
    <row r="65" spans="1:3" ht="40.5">
      <c r="A65" s="41" t="s">
        <v>26</v>
      </c>
      <c r="B65" s="44" t="s">
        <v>25</v>
      </c>
      <c r="C65" s="9">
        <f t="shared" ref="C65" si="12">SUM(C66:C76)</f>
        <v>0</v>
      </c>
    </row>
    <row r="66" spans="1:3" ht="40.5">
      <c r="A66" s="39" t="s">
        <v>24</v>
      </c>
      <c r="B66" s="45" t="s">
        <v>23</v>
      </c>
      <c r="C66" s="13"/>
    </row>
    <row r="67" spans="1:3" ht="93" customHeight="1">
      <c r="A67" s="33" t="s">
        <v>22</v>
      </c>
      <c r="B67" s="45" t="s">
        <v>21</v>
      </c>
      <c r="C67" s="13"/>
    </row>
    <row r="68" spans="1:3" ht="36.75" customHeight="1">
      <c r="A68" s="33" t="s">
        <v>20</v>
      </c>
      <c r="B68" s="45"/>
      <c r="C68" s="13"/>
    </row>
    <row r="69" spans="1:3" s="14" customFormat="1" ht="45.75" customHeight="1">
      <c r="A69" s="33" t="s">
        <v>19</v>
      </c>
      <c r="B69" s="45"/>
      <c r="C69" s="13"/>
    </row>
    <row r="70" spans="1:3" ht="42" customHeight="1">
      <c r="A70" s="33" t="s">
        <v>18</v>
      </c>
      <c r="B70" s="45"/>
      <c r="C70" s="13"/>
    </row>
    <row r="71" spans="1:3" ht="82.5" customHeight="1">
      <c r="A71" s="33" t="s">
        <v>17</v>
      </c>
      <c r="B71" s="45" t="s">
        <v>16</v>
      </c>
      <c r="C71" s="13"/>
    </row>
    <row r="72" spans="1:3" ht="39.75" customHeight="1">
      <c r="A72" s="33" t="s">
        <v>15</v>
      </c>
      <c r="B72" s="45" t="s">
        <v>14</v>
      </c>
      <c r="C72" s="13"/>
    </row>
    <row r="73" spans="1:3" ht="58.5" customHeight="1">
      <c r="A73" s="33" t="s">
        <v>13</v>
      </c>
      <c r="B73" s="45" t="s">
        <v>12</v>
      </c>
      <c r="C73" s="13"/>
    </row>
    <row r="74" spans="1:3" ht="58.5" customHeight="1">
      <c r="A74" s="33" t="s">
        <v>11</v>
      </c>
      <c r="B74" s="45" t="s">
        <v>10</v>
      </c>
      <c r="C74" s="13"/>
    </row>
    <row r="75" spans="1:3" ht="86.45" customHeight="1">
      <c r="A75" s="33" t="s">
        <v>9</v>
      </c>
      <c r="B75" s="45" t="s">
        <v>8</v>
      </c>
      <c r="C75" s="13"/>
    </row>
    <row r="76" spans="1:3" ht="83.45" customHeight="1">
      <c r="A76" s="33" t="s">
        <v>7</v>
      </c>
      <c r="B76" s="45" t="s">
        <v>6</v>
      </c>
      <c r="C76" s="13"/>
    </row>
    <row r="77" spans="1:3" s="10" customFormat="1" ht="39.75" customHeight="1">
      <c r="A77" s="42" t="s">
        <v>5</v>
      </c>
      <c r="B77" s="44" t="s">
        <v>4</v>
      </c>
      <c r="C77" s="12"/>
    </row>
    <row r="78" spans="1:3" s="10" customFormat="1" ht="39.75" customHeight="1">
      <c r="A78" s="42" t="s">
        <v>3</v>
      </c>
      <c r="B78" s="44" t="s">
        <v>2</v>
      </c>
      <c r="C78" s="9">
        <v>0</v>
      </c>
    </row>
    <row r="79" spans="1:3" ht="39.75" customHeight="1">
      <c r="A79" s="42" t="s">
        <v>1</v>
      </c>
      <c r="B79" s="44" t="s">
        <v>0</v>
      </c>
      <c r="C79" s="7">
        <v>0</v>
      </c>
    </row>
    <row r="80" spans="1:3">
      <c r="C80" s="5"/>
    </row>
    <row r="81" spans="1:2">
      <c r="A81" s="2" t="s">
        <v>140</v>
      </c>
      <c r="B81" s="3" t="s">
        <v>141</v>
      </c>
    </row>
    <row r="83" spans="1:2" s="3" customFormat="1" ht="15.75">
      <c r="A83" s="4"/>
    </row>
  </sheetData>
  <mergeCells count="1">
    <mergeCell ref="A2:C2"/>
  </mergeCells>
  <printOptions horizontalCentered="1"/>
  <pageMargins left="0" right="0" top="0.31496062992125984" bottom="0" header="0.31496062992125984" footer="0.19685039370078741"/>
  <pageSetup paperSize="9" scale="65" fitToHeight="0" orientation="portrait" r:id="rId1"/>
  <headerFooter alignWithMargins="0">
    <oddFooter>&amp;C&amp;"Times New Roman Cyr,обычный"&amp;P</oddFooter>
  </headerFooter>
  <rowBreaks count="2" manualBreakCount="2">
    <brk id="32" max="18" man="1"/>
    <brk id="5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83"/>
  <sheetViews>
    <sheetView view="pageBreakPreview" zoomScale="60" zoomScaleNormal="80" workbookViewId="0">
      <pane ySplit="6" topLeftCell="A70" activePane="bottomLeft" state="frozenSplit"/>
      <selection pane="bottomLeft" activeCell="A88" sqref="A88"/>
    </sheetView>
  </sheetViews>
  <sheetFormatPr defaultColWidth="9.28515625" defaultRowHeight="18.75"/>
  <cols>
    <col min="1" max="1" width="79.42578125" style="3" customWidth="1"/>
    <col min="2" max="2" width="27.42578125" style="3" customWidth="1"/>
    <col min="3" max="3" width="20.28515625" style="1" customWidth="1"/>
    <col min="4" max="16384" width="9.28515625" style="1"/>
  </cols>
  <sheetData>
    <row r="1" spans="1:3" ht="10.5" customHeight="1">
      <c r="A1" s="31"/>
    </row>
    <row r="2" spans="1:3" ht="80.25" customHeight="1">
      <c r="A2" s="54" t="s">
        <v>143</v>
      </c>
      <c r="B2" s="55"/>
      <c r="C2" s="55"/>
    </row>
    <row r="3" spans="1:3" ht="36" customHeight="1">
      <c r="A3" s="50"/>
      <c r="B3" s="50"/>
      <c r="C3" s="51"/>
    </row>
    <row r="4" spans="1:3" ht="18.75" customHeight="1">
      <c r="A4" s="30"/>
      <c r="B4" s="30"/>
    </row>
    <row r="5" spans="1:3" s="2" customFormat="1" ht="91.5" customHeight="1">
      <c r="A5" s="28" t="s">
        <v>136</v>
      </c>
      <c r="B5" s="28" t="s">
        <v>135</v>
      </c>
      <c r="C5" s="52"/>
    </row>
    <row r="6" spans="1:3" s="2" customFormat="1" ht="42.75" customHeight="1">
      <c r="A6" s="28"/>
      <c r="B6" s="28"/>
      <c r="C6" s="29" t="s">
        <v>134</v>
      </c>
    </row>
    <row r="7" spans="1:3" s="26" customFormat="1" ht="40.5">
      <c r="A7" s="27" t="s">
        <v>133</v>
      </c>
      <c r="B7" s="45" t="s">
        <v>132</v>
      </c>
      <c r="C7" s="17">
        <f t="shared" ref="C7" si="0">C8+C42</f>
        <v>1193.8</v>
      </c>
    </row>
    <row r="8" spans="1:3" s="23" customFormat="1" ht="27">
      <c r="A8" s="25" t="s">
        <v>131</v>
      </c>
      <c r="B8" s="45"/>
      <c r="C8" s="24">
        <f t="shared" ref="C8" si="1">C9+C14+C19+C24+C27+C29</f>
        <v>1127.8</v>
      </c>
    </row>
    <row r="9" spans="1:3" ht="40.5">
      <c r="A9" s="32" t="s">
        <v>130</v>
      </c>
      <c r="B9" s="44" t="s">
        <v>129</v>
      </c>
      <c r="C9" s="6">
        <f t="shared" ref="C9" si="2">SUM(C10:C13)</f>
        <v>367.2</v>
      </c>
    </row>
    <row r="10" spans="1:3" ht="151.5" customHeight="1">
      <c r="A10" s="33" t="s">
        <v>137</v>
      </c>
      <c r="B10" s="45" t="s">
        <v>128</v>
      </c>
      <c r="C10" s="13">
        <v>367.2</v>
      </c>
    </row>
    <row r="11" spans="1:3" s="14" customFormat="1" ht="75">
      <c r="A11" s="33" t="s">
        <v>138</v>
      </c>
      <c r="B11" s="45" t="s">
        <v>128</v>
      </c>
      <c r="C11" s="13"/>
    </row>
    <row r="12" spans="1:3" ht="189" customHeight="1">
      <c r="A12" s="33" t="s">
        <v>139</v>
      </c>
      <c r="B12" s="45" t="s">
        <v>127</v>
      </c>
      <c r="C12" s="13"/>
    </row>
    <row r="13" spans="1:3" ht="47.25" customHeight="1">
      <c r="A13" s="33" t="s">
        <v>126</v>
      </c>
      <c r="B13" s="45" t="s">
        <v>125</v>
      </c>
      <c r="C13" s="13"/>
    </row>
    <row r="14" spans="1:3" s="14" customFormat="1" ht="40.5">
      <c r="A14" s="32" t="s">
        <v>124</v>
      </c>
      <c r="B14" s="44" t="s">
        <v>123</v>
      </c>
      <c r="C14" s="7">
        <f t="shared" ref="C14" si="3">SUM(C15+C16+C17+C18)</f>
        <v>0</v>
      </c>
    </row>
    <row r="15" spans="1:3" ht="93.75">
      <c r="A15" s="33" t="s">
        <v>122</v>
      </c>
      <c r="B15" s="45" t="s">
        <v>121</v>
      </c>
      <c r="C15" s="13"/>
    </row>
    <row r="16" spans="1:3" ht="112.5">
      <c r="A16" s="33" t="s">
        <v>120</v>
      </c>
      <c r="B16" s="45" t="s">
        <v>119</v>
      </c>
      <c r="C16" s="13"/>
    </row>
    <row r="17" spans="1:3" ht="93.75">
      <c r="A17" s="33" t="s">
        <v>118</v>
      </c>
      <c r="B17" s="45" t="s">
        <v>117</v>
      </c>
      <c r="C17" s="13"/>
    </row>
    <row r="18" spans="1:3" ht="93.75">
      <c r="A18" s="33" t="s">
        <v>116</v>
      </c>
      <c r="B18" s="45" t="s">
        <v>115</v>
      </c>
      <c r="C18" s="13"/>
    </row>
    <row r="19" spans="1:3" ht="40.5">
      <c r="A19" s="32" t="s">
        <v>114</v>
      </c>
      <c r="B19" s="44" t="s">
        <v>113</v>
      </c>
      <c r="C19" s="7">
        <f t="shared" ref="C19" si="4">C21+C22+C23</f>
        <v>0</v>
      </c>
    </row>
    <row r="20" spans="1:3" s="14" customFormat="1" ht="40.5">
      <c r="A20" s="34" t="s">
        <v>112</v>
      </c>
      <c r="B20" s="45" t="s">
        <v>111</v>
      </c>
      <c r="C20" s="13"/>
    </row>
    <row r="21" spans="1:3" ht="40.5">
      <c r="A21" s="33" t="s">
        <v>110</v>
      </c>
      <c r="B21" s="45" t="s">
        <v>109</v>
      </c>
      <c r="C21" s="13"/>
    </row>
    <row r="22" spans="1:3" ht="40.5">
      <c r="A22" s="33" t="s">
        <v>108</v>
      </c>
      <c r="B22" s="45" t="s">
        <v>107</v>
      </c>
      <c r="C22" s="43">
        <v>0</v>
      </c>
    </row>
    <row r="23" spans="1:3" ht="40.5">
      <c r="A23" s="33" t="s">
        <v>106</v>
      </c>
      <c r="B23" s="45" t="s">
        <v>105</v>
      </c>
      <c r="C23" s="13"/>
    </row>
    <row r="24" spans="1:3" ht="40.5">
      <c r="A24" s="32" t="s">
        <v>104</v>
      </c>
      <c r="B24" s="44" t="s">
        <v>103</v>
      </c>
      <c r="C24" s="11">
        <f t="shared" ref="C24" si="5">C25+C26</f>
        <v>760.6</v>
      </c>
    </row>
    <row r="25" spans="1:3" s="14" customFormat="1" ht="43.5" customHeight="1">
      <c r="A25" s="35" t="s">
        <v>102</v>
      </c>
      <c r="B25" s="46" t="s">
        <v>101</v>
      </c>
      <c r="C25" s="22">
        <v>387.6</v>
      </c>
    </row>
    <row r="26" spans="1:3" ht="40.5">
      <c r="A26" s="33" t="s">
        <v>100</v>
      </c>
      <c r="B26" s="45" t="s">
        <v>99</v>
      </c>
      <c r="C26" s="22">
        <v>373</v>
      </c>
    </row>
    <row r="27" spans="1:3" ht="40.5">
      <c r="A27" s="32" t="s">
        <v>98</v>
      </c>
      <c r="B27" s="44" t="s">
        <v>97</v>
      </c>
      <c r="C27" s="16">
        <f t="shared" ref="C27" si="6">C28</f>
        <v>0</v>
      </c>
    </row>
    <row r="28" spans="1:3" ht="40.5">
      <c r="A28" s="33" t="s">
        <v>96</v>
      </c>
      <c r="B28" s="45" t="s">
        <v>95</v>
      </c>
      <c r="C28" s="13">
        <v>0</v>
      </c>
    </row>
    <row r="29" spans="1:3" s="10" customFormat="1" ht="40.5">
      <c r="A29" s="32" t="s">
        <v>94</v>
      </c>
      <c r="B29" s="44" t="s">
        <v>93</v>
      </c>
      <c r="C29" s="21">
        <f t="shared" ref="C29" si="7">C31+C32+C33+C34+C35+C36+C37+C38+C39+C40+C41</f>
        <v>0</v>
      </c>
    </row>
    <row r="30" spans="1:3" s="10" customFormat="1" ht="27.75">
      <c r="A30" s="33" t="s">
        <v>92</v>
      </c>
      <c r="B30" s="48"/>
      <c r="C30" s="20"/>
    </row>
    <row r="31" spans="1:3" s="10" customFormat="1" ht="56.25">
      <c r="A31" s="33" t="s">
        <v>91</v>
      </c>
      <c r="B31" s="45" t="s">
        <v>90</v>
      </c>
      <c r="C31" s="20"/>
    </row>
    <row r="32" spans="1:3" s="10" customFormat="1" ht="93.75">
      <c r="A32" s="33" t="s">
        <v>89</v>
      </c>
      <c r="B32" s="45" t="s">
        <v>88</v>
      </c>
      <c r="C32" s="19">
        <v>0</v>
      </c>
    </row>
    <row r="33" spans="1:3" s="10" customFormat="1" ht="56.25">
      <c r="A33" s="33" t="s">
        <v>87</v>
      </c>
      <c r="B33" s="45" t="s">
        <v>86</v>
      </c>
      <c r="C33" s="18"/>
    </row>
    <row r="34" spans="1:3" s="10" customFormat="1" ht="56.25">
      <c r="A34" s="33" t="s">
        <v>85</v>
      </c>
      <c r="B34" s="45" t="s">
        <v>84</v>
      </c>
      <c r="C34" s="18"/>
    </row>
    <row r="35" spans="1:3" s="10" customFormat="1" ht="58.5" customHeight="1">
      <c r="A35" s="33" t="s">
        <v>83</v>
      </c>
      <c r="B35" s="45" t="s">
        <v>82</v>
      </c>
      <c r="C35" s="18"/>
    </row>
    <row r="36" spans="1:3" s="10" customFormat="1" ht="43.15" customHeight="1">
      <c r="A36" s="33" t="s">
        <v>81</v>
      </c>
      <c r="B36" s="45" t="s">
        <v>80</v>
      </c>
      <c r="C36" s="18"/>
    </row>
    <row r="37" spans="1:3" s="10" customFormat="1" ht="40.5">
      <c r="A37" s="33" t="s">
        <v>79</v>
      </c>
      <c r="B37" s="45" t="s">
        <v>78</v>
      </c>
      <c r="C37" s="18"/>
    </row>
    <row r="38" spans="1:3" s="10" customFormat="1" ht="75">
      <c r="A38" s="33" t="s">
        <v>77</v>
      </c>
      <c r="B38" s="45" t="s">
        <v>76</v>
      </c>
      <c r="C38" s="18"/>
    </row>
    <row r="39" spans="1:3" s="10" customFormat="1" ht="27.75">
      <c r="A39" s="33" t="s">
        <v>75</v>
      </c>
      <c r="B39" s="48"/>
      <c r="C39" s="18"/>
    </row>
    <row r="40" spans="1:3" ht="40.5">
      <c r="A40" s="33" t="s">
        <v>74</v>
      </c>
      <c r="B40" s="45" t="s">
        <v>73</v>
      </c>
      <c r="C40" s="13"/>
    </row>
    <row r="41" spans="1:3" ht="26.25" customHeight="1">
      <c r="A41" s="33" t="s">
        <v>72</v>
      </c>
      <c r="B41" s="45"/>
      <c r="C41" s="13"/>
    </row>
    <row r="42" spans="1:3" ht="27">
      <c r="A42" s="36" t="s">
        <v>71</v>
      </c>
      <c r="B42" s="45"/>
      <c r="C42" s="17">
        <f t="shared" ref="C42" si="8">C43+C58+C62+C65+C77+C78+C79</f>
        <v>66</v>
      </c>
    </row>
    <row r="43" spans="1:3" ht="56.25">
      <c r="A43" s="32" t="s">
        <v>70</v>
      </c>
      <c r="B43" s="44" t="s">
        <v>69</v>
      </c>
      <c r="C43" s="6">
        <f t="shared" ref="C43" si="9">SUM(C44:C57)</f>
        <v>66</v>
      </c>
    </row>
    <row r="44" spans="1:3" ht="75">
      <c r="A44" s="33" t="s">
        <v>68</v>
      </c>
      <c r="B44" s="45" t="s">
        <v>67</v>
      </c>
      <c r="C44" s="13"/>
    </row>
    <row r="45" spans="1:3" ht="40.5">
      <c r="A45" s="33" t="s">
        <v>66</v>
      </c>
      <c r="B45" s="45" t="s">
        <v>65</v>
      </c>
      <c r="C45" s="13"/>
    </row>
    <row r="46" spans="1:3" ht="40.5">
      <c r="A46" s="33" t="s">
        <v>64</v>
      </c>
      <c r="B46" s="45" t="s">
        <v>63</v>
      </c>
      <c r="C46" s="13"/>
    </row>
    <row r="47" spans="1:3" ht="75">
      <c r="A47" s="37" t="s">
        <v>62</v>
      </c>
      <c r="B47" s="47" t="s">
        <v>61</v>
      </c>
      <c r="C47" s="13"/>
    </row>
    <row r="48" spans="1:3" ht="93.75">
      <c r="A48" s="37" t="s">
        <v>60</v>
      </c>
      <c r="B48" s="47" t="s">
        <v>59</v>
      </c>
      <c r="C48" s="13">
        <v>0</v>
      </c>
    </row>
    <row r="49" spans="1:3" ht="109.5" customHeight="1">
      <c r="A49" s="38" t="s">
        <v>58</v>
      </c>
      <c r="B49" s="45" t="s">
        <v>57</v>
      </c>
      <c r="C49" s="13"/>
    </row>
    <row r="50" spans="1:3" ht="93" customHeight="1">
      <c r="A50" s="33" t="s">
        <v>56</v>
      </c>
      <c r="B50" s="45" t="s">
        <v>55</v>
      </c>
      <c r="C50" s="13">
        <v>0</v>
      </c>
    </row>
    <row r="51" spans="1:3" s="14" customFormat="1" ht="56.25">
      <c r="A51" s="33" t="s">
        <v>54</v>
      </c>
      <c r="B51" s="45" t="s">
        <v>53</v>
      </c>
      <c r="C51" s="13">
        <v>33</v>
      </c>
    </row>
    <row r="52" spans="1:3" ht="60" customHeight="1">
      <c r="A52" s="39" t="s">
        <v>52</v>
      </c>
      <c r="B52" s="45" t="s">
        <v>51</v>
      </c>
      <c r="C52" s="13"/>
    </row>
    <row r="53" spans="1:3" ht="60.75" customHeight="1">
      <c r="A53" s="39" t="s">
        <v>50</v>
      </c>
      <c r="B53" s="45" t="s">
        <v>49</v>
      </c>
      <c r="C53" s="13"/>
    </row>
    <row r="54" spans="1:3" ht="60.75" customHeight="1">
      <c r="A54" s="33" t="s">
        <v>48</v>
      </c>
      <c r="B54" s="45" t="s">
        <v>47</v>
      </c>
      <c r="C54" s="13">
        <v>0</v>
      </c>
    </row>
    <row r="55" spans="1:3" ht="106.5" customHeight="1">
      <c r="A55" s="33" t="s">
        <v>46</v>
      </c>
      <c r="B55" s="45" t="s">
        <v>45</v>
      </c>
      <c r="C55" s="13"/>
    </row>
    <row r="56" spans="1:3" ht="68.25" customHeight="1">
      <c r="A56" s="39" t="s">
        <v>44</v>
      </c>
      <c r="B56" s="45" t="s">
        <v>43</v>
      </c>
      <c r="C56" s="13"/>
    </row>
    <row r="57" spans="1:3" ht="111.75" customHeight="1">
      <c r="A57" s="39" t="s">
        <v>42</v>
      </c>
      <c r="B57" s="45" t="s">
        <v>41</v>
      </c>
      <c r="C57" s="15">
        <v>33</v>
      </c>
    </row>
    <row r="58" spans="1:3" ht="40.5">
      <c r="A58" s="40" t="s">
        <v>40</v>
      </c>
      <c r="B58" s="44" t="s">
        <v>39</v>
      </c>
      <c r="C58" s="9">
        <f t="shared" ref="C58" si="10">C59+C60+C61</f>
        <v>0</v>
      </c>
    </row>
    <row r="59" spans="1:3" ht="40.5">
      <c r="A59" s="39" t="s">
        <v>38</v>
      </c>
      <c r="B59" s="45" t="s">
        <v>37</v>
      </c>
      <c r="C59" s="8"/>
    </row>
    <row r="60" spans="1:3" ht="40.5">
      <c r="A60" s="39" t="s">
        <v>36</v>
      </c>
      <c r="B60" s="45" t="s">
        <v>35</v>
      </c>
      <c r="C60" s="8"/>
    </row>
    <row r="61" spans="1:3" ht="40.5">
      <c r="A61" s="39" t="s">
        <v>34</v>
      </c>
      <c r="B61" s="45" t="s">
        <v>33</v>
      </c>
      <c r="C61" s="8"/>
    </row>
    <row r="62" spans="1:3" ht="40.5">
      <c r="A62" s="40" t="s">
        <v>32</v>
      </c>
      <c r="B62" s="44" t="s">
        <v>31</v>
      </c>
      <c r="C62" s="9">
        <f t="shared" ref="C62" si="11">SUM(C63:C64)</f>
        <v>0</v>
      </c>
    </row>
    <row r="63" spans="1:3" ht="45.75" customHeight="1">
      <c r="A63" s="39" t="s">
        <v>30</v>
      </c>
      <c r="B63" s="45" t="s">
        <v>29</v>
      </c>
      <c r="C63" s="13">
        <v>0</v>
      </c>
    </row>
    <row r="64" spans="1:3" ht="40.5">
      <c r="A64" s="39" t="s">
        <v>28</v>
      </c>
      <c r="B64" s="45" t="s">
        <v>27</v>
      </c>
      <c r="C64" s="13"/>
    </row>
    <row r="65" spans="1:3" ht="40.5">
      <c r="A65" s="41" t="s">
        <v>26</v>
      </c>
      <c r="B65" s="44" t="s">
        <v>25</v>
      </c>
      <c r="C65" s="9">
        <f t="shared" ref="C65" si="12">SUM(C66:C76)</f>
        <v>0</v>
      </c>
    </row>
    <row r="66" spans="1:3" ht="40.5">
      <c r="A66" s="39" t="s">
        <v>24</v>
      </c>
      <c r="B66" s="45" t="s">
        <v>23</v>
      </c>
      <c r="C66" s="13"/>
    </row>
    <row r="67" spans="1:3" ht="93" customHeight="1">
      <c r="A67" s="33" t="s">
        <v>22</v>
      </c>
      <c r="B67" s="45" t="s">
        <v>21</v>
      </c>
      <c r="C67" s="13"/>
    </row>
    <row r="68" spans="1:3" ht="36.75" customHeight="1">
      <c r="A68" s="33" t="s">
        <v>20</v>
      </c>
      <c r="B68" s="45"/>
      <c r="C68" s="13"/>
    </row>
    <row r="69" spans="1:3" s="14" customFormat="1" ht="45.75" customHeight="1">
      <c r="A69" s="33" t="s">
        <v>19</v>
      </c>
      <c r="B69" s="45"/>
      <c r="C69" s="13"/>
    </row>
    <row r="70" spans="1:3" ht="42" customHeight="1">
      <c r="A70" s="33" t="s">
        <v>18</v>
      </c>
      <c r="B70" s="45"/>
      <c r="C70" s="13"/>
    </row>
    <row r="71" spans="1:3" ht="82.5" customHeight="1">
      <c r="A71" s="33" t="s">
        <v>17</v>
      </c>
      <c r="B71" s="45" t="s">
        <v>16</v>
      </c>
      <c r="C71" s="13"/>
    </row>
    <row r="72" spans="1:3" ht="39.75" customHeight="1">
      <c r="A72" s="33" t="s">
        <v>15</v>
      </c>
      <c r="B72" s="45" t="s">
        <v>14</v>
      </c>
      <c r="C72" s="13"/>
    </row>
    <row r="73" spans="1:3" ht="58.5" customHeight="1">
      <c r="A73" s="33" t="s">
        <v>13</v>
      </c>
      <c r="B73" s="45" t="s">
        <v>12</v>
      </c>
      <c r="C73" s="13"/>
    </row>
    <row r="74" spans="1:3" ht="58.5" customHeight="1">
      <c r="A74" s="33" t="s">
        <v>11</v>
      </c>
      <c r="B74" s="45" t="s">
        <v>10</v>
      </c>
      <c r="C74" s="13"/>
    </row>
    <row r="75" spans="1:3" ht="86.45" customHeight="1">
      <c r="A75" s="33" t="s">
        <v>9</v>
      </c>
      <c r="B75" s="45" t="s">
        <v>8</v>
      </c>
      <c r="C75" s="13"/>
    </row>
    <row r="76" spans="1:3" ht="83.45" customHeight="1">
      <c r="A76" s="33" t="s">
        <v>7</v>
      </c>
      <c r="B76" s="45" t="s">
        <v>6</v>
      </c>
      <c r="C76" s="13"/>
    </row>
    <row r="77" spans="1:3" s="10" customFormat="1" ht="39.75" customHeight="1">
      <c r="A77" s="42" t="s">
        <v>5</v>
      </c>
      <c r="B77" s="44" t="s">
        <v>4</v>
      </c>
      <c r="C77" s="12"/>
    </row>
    <row r="78" spans="1:3" s="10" customFormat="1" ht="39.75" customHeight="1">
      <c r="A78" s="42" t="s">
        <v>3</v>
      </c>
      <c r="B78" s="44" t="s">
        <v>2</v>
      </c>
      <c r="C78" s="9">
        <v>0</v>
      </c>
    </row>
    <row r="79" spans="1:3" ht="39.75" customHeight="1">
      <c r="A79" s="42" t="s">
        <v>1</v>
      </c>
      <c r="B79" s="44" t="s">
        <v>0</v>
      </c>
      <c r="C79" s="7">
        <v>0</v>
      </c>
    </row>
    <row r="80" spans="1:3">
      <c r="C80" s="5"/>
    </row>
    <row r="81" spans="1:2">
      <c r="A81" s="2" t="s">
        <v>140</v>
      </c>
      <c r="B81" s="3" t="s">
        <v>141</v>
      </c>
    </row>
    <row r="83" spans="1:2" s="3" customFormat="1" ht="15.75">
      <c r="A83" s="4"/>
    </row>
  </sheetData>
  <mergeCells count="1">
    <mergeCell ref="A2:C2"/>
  </mergeCells>
  <printOptions horizontalCentered="1"/>
  <pageMargins left="0" right="0" top="0" bottom="0" header="0.31496062992125984" footer="0.31496062992125984"/>
  <pageSetup paperSize="9" scale="65" fitToHeight="4" orientation="portrait" r:id="rId1"/>
  <headerFooter alignWithMargins="0">
    <oddFooter>&amp;C&amp;"Times New Roman Cyr,обычный"&amp;P</oddFooter>
  </headerFooter>
  <rowBreaks count="2" manualBreakCount="2">
    <brk id="34" max="2" man="1"/>
    <brk id="57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83"/>
  <sheetViews>
    <sheetView tabSelected="1" view="pageBreakPreview" topLeftCell="A64" zoomScale="60" zoomScaleNormal="100" workbookViewId="0">
      <selection activeCell="A81" sqref="A81:B81"/>
    </sheetView>
  </sheetViews>
  <sheetFormatPr defaultColWidth="9.28515625" defaultRowHeight="18.75"/>
  <cols>
    <col min="1" max="1" width="79.42578125" style="3" customWidth="1"/>
    <col min="2" max="2" width="27.42578125" style="3" customWidth="1"/>
    <col min="3" max="3" width="20.28515625" style="1" customWidth="1"/>
    <col min="4" max="16384" width="9.28515625" style="1"/>
  </cols>
  <sheetData>
    <row r="1" spans="1:3" ht="10.5" customHeight="1">
      <c r="A1" s="31"/>
    </row>
    <row r="2" spans="1:3" ht="111.75" customHeight="1">
      <c r="A2" s="54" t="s">
        <v>144</v>
      </c>
      <c r="B2" s="55"/>
      <c r="C2" s="55"/>
    </row>
    <row r="3" spans="1:3" ht="36" customHeight="1">
      <c r="A3" s="50"/>
      <c r="B3" s="50"/>
      <c r="C3" s="51"/>
    </row>
    <row r="4" spans="1:3" ht="18.75" customHeight="1">
      <c r="A4" s="30"/>
      <c r="B4" s="30"/>
    </row>
    <row r="5" spans="1:3" s="2" customFormat="1" ht="91.5" customHeight="1">
      <c r="A5" s="28" t="s">
        <v>136</v>
      </c>
      <c r="B5" s="28" t="s">
        <v>135</v>
      </c>
      <c r="C5" s="52"/>
    </row>
    <row r="6" spans="1:3" s="2" customFormat="1" ht="42.75" customHeight="1">
      <c r="A6" s="28"/>
      <c r="B6" s="28"/>
      <c r="C6" s="29" t="s">
        <v>134</v>
      </c>
    </row>
    <row r="7" spans="1:3" s="26" customFormat="1" ht="40.5">
      <c r="A7" s="27" t="s">
        <v>133</v>
      </c>
      <c r="B7" s="45" t="s">
        <v>132</v>
      </c>
      <c r="C7" s="17">
        <f t="shared" ref="C7" si="0">C8+C42</f>
        <v>1220.7</v>
      </c>
    </row>
    <row r="8" spans="1:3" s="23" customFormat="1" ht="27">
      <c r="A8" s="25" t="s">
        <v>131</v>
      </c>
      <c r="B8" s="45"/>
      <c r="C8" s="24">
        <f t="shared" ref="C8" si="1">C9+C14+C19+C24+C27+C29</f>
        <v>1154.7</v>
      </c>
    </row>
    <row r="9" spans="1:3" ht="40.5">
      <c r="A9" s="32" t="s">
        <v>130</v>
      </c>
      <c r="B9" s="44" t="s">
        <v>129</v>
      </c>
      <c r="C9" s="6">
        <f t="shared" ref="C9" si="2">SUM(C10:C13)</f>
        <v>393.5</v>
      </c>
    </row>
    <row r="10" spans="1:3" ht="151.5" customHeight="1">
      <c r="A10" s="33" t="s">
        <v>137</v>
      </c>
      <c r="B10" s="45" t="s">
        <v>128</v>
      </c>
      <c r="C10" s="53">
        <v>393.5</v>
      </c>
    </row>
    <row r="11" spans="1:3" s="14" customFormat="1" ht="75">
      <c r="A11" s="33" t="s">
        <v>138</v>
      </c>
      <c r="B11" s="45" t="s">
        <v>128</v>
      </c>
      <c r="C11" s="13"/>
    </row>
    <row r="12" spans="1:3" ht="197.25" customHeight="1">
      <c r="A12" s="33" t="s">
        <v>139</v>
      </c>
      <c r="B12" s="45" t="s">
        <v>127</v>
      </c>
      <c r="C12" s="13"/>
    </row>
    <row r="13" spans="1:3" ht="47.25" customHeight="1">
      <c r="A13" s="33" t="s">
        <v>126</v>
      </c>
      <c r="B13" s="45" t="s">
        <v>125</v>
      </c>
      <c r="C13" s="13"/>
    </row>
    <row r="14" spans="1:3" s="14" customFormat="1" ht="40.5">
      <c r="A14" s="32" t="s">
        <v>124</v>
      </c>
      <c r="B14" s="44" t="s">
        <v>123</v>
      </c>
      <c r="C14" s="7">
        <f t="shared" ref="C14" si="3">SUM(C15+C16+C17+C18)</f>
        <v>0</v>
      </c>
    </row>
    <row r="15" spans="1:3" ht="93.75">
      <c r="A15" s="33" t="s">
        <v>122</v>
      </c>
      <c r="B15" s="45" t="s">
        <v>121</v>
      </c>
      <c r="C15" s="13"/>
    </row>
    <row r="16" spans="1:3" ht="112.5">
      <c r="A16" s="33" t="s">
        <v>120</v>
      </c>
      <c r="B16" s="45" t="s">
        <v>119</v>
      </c>
      <c r="C16" s="13"/>
    </row>
    <row r="17" spans="1:3" ht="93.75">
      <c r="A17" s="33" t="s">
        <v>118</v>
      </c>
      <c r="B17" s="45" t="s">
        <v>117</v>
      </c>
      <c r="C17" s="13"/>
    </row>
    <row r="18" spans="1:3" ht="93.75">
      <c r="A18" s="33" t="s">
        <v>116</v>
      </c>
      <c r="B18" s="45" t="s">
        <v>115</v>
      </c>
      <c r="C18" s="13"/>
    </row>
    <row r="19" spans="1:3" ht="40.5">
      <c r="A19" s="32" t="s">
        <v>114</v>
      </c>
      <c r="B19" s="44" t="s">
        <v>113</v>
      </c>
      <c r="C19" s="7">
        <f t="shared" ref="C19" si="4">C21+C22+C23</f>
        <v>0</v>
      </c>
    </row>
    <row r="20" spans="1:3" s="14" customFormat="1" ht="40.5">
      <c r="A20" s="34" t="s">
        <v>112</v>
      </c>
      <c r="B20" s="45" t="s">
        <v>111</v>
      </c>
      <c r="C20" s="13"/>
    </row>
    <row r="21" spans="1:3" ht="40.5">
      <c r="A21" s="33" t="s">
        <v>110</v>
      </c>
      <c r="B21" s="45" t="s">
        <v>109</v>
      </c>
      <c r="C21" s="13"/>
    </row>
    <row r="22" spans="1:3" ht="40.5">
      <c r="A22" s="33" t="s">
        <v>108</v>
      </c>
      <c r="B22" s="45" t="s">
        <v>107</v>
      </c>
      <c r="C22" s="43">
        <v>0</v>
      </c>
    </row>
    <row r="23" spans="1:3" ht="40.5">
      <c r="A23" s="33" t="s">
        <v>106</v>
      </c>
      <c r="B23" s="45" t="s">
        <v>105</v>
      </c>
      <c r="C23" s="13"/>
    </row>
    <row r="24" spans="1:3" ht="40.5">
      <c r="A24" s="32" t="s">
        <v>104</v>
      </c>
      <c r="B24" s="44" t="s">
        <v>103</v>
      </c>
      <c r="C24" s="11">
        <f t="shared" ref="C24" si="5">C25+C26</f>
        <v>761.2</v>
      </c>
    </row>
    <row r="25" spans="1:3" s="14" customFormat="1" ht="43.5" customHeight="1">
      <c r="A25" s="35" t="s">
        <v>102</v>
      </c>
      <c r="B25" s="46" t="s">
        <v>101</v>
      </c>
      <c r="C25" s="22">
        <v>388.2</v>
      </c>
    </row>
    <row r="26" spans="1:3" ht="40.5">
      <c r="A26" s="33" t="s">
        <v>100</v>
      </c>
      <c r="B26" s="45" t="s">
        <v>99</v>
      </c>
      <c r="C26" s="22">
        <v>373</v>
      </c>
    </row>
    <row r="27" spans="1:3" ht="40.5">
      <c r="A27" s="32" t="s">
        <v>98</v>
      </c>
      <c r="B27" s="44" t="s">
        <v>97</v>
      </c>
      <c r="C27" s="16">
        <f t="shared" ref="C27" si="6">C28</f>
        <v>0</v>
      </c>
    </row>
    <row r="28" spans="1:3" ht="40.5">
      <c r="A28" s="33" t="s">
        <v>96</v>
      </c>
      <c r="B28" s="45" t="s">
        <v>95</v>
      </c>
      <c r="C28" s="13">
        <v>0</v>
      </c>
    </row>
    <row r="29" spans="1:3" s="10" customFormat="1" ht="40.5">
      <c r="A29" s="32" t="s">
        <v>94</v>
      </c>
      <c r="B29" s="44" t="s">
        <v>93</v>
      </c>
      <c r="C29" s="21">
        <f t="shared" ref="C29" si="7">C31+C32+C33+C34+C35+C36+C37+C38+C39+C40+C41</f>
        <v>0</v>
      </c>
    </row>
    <row r="30" spans="1:3" s="10" customFormat="1" ht="27.75">
      <c r="A30" s="33" t="s">
        <v>92</v>
      </c>
      <c r="B30" s="48"/>
      <c r="C30" s="20"/>
    </row>
    <row r="31" spans="1:3" s="10" customFormat="1" ht="56.25">
      <c r="A31" s="33" t="s">
        <v>91</v>
      </c>
      <c r="B31" s="45" t="s">
        <v>90</v>
      </c>
      <c r="C31" s="20"/>
    </row>
    <row r="32" spans="1:3" s="10" customFormat="1" ht="93.75">
      <c r="A32" s="33" t="s">
        <v>89</v>
      </c>
      <c r="B32" s="45" t="s">
        <v>88</v>
      </c>
      <c r="C32" s="19">
        <v>0</v>
      </c>
    </row>
    <row r="33" spans="1:3" s="10" customFormat="1" ht="56.25">
      <c r="A33" s="33" t="s">
        <v>87</v>
      </c>
      <c r="B33" s="45" t="s">
        <v>86</v>
      </c>
      <c r="C33" s="18"/>
    </row>
    <row r="34" spans="1:3" s="10" customFormat="1" ht="56.25">
      <c r="A34" s="33" t="s">
        <v>85</v>
      </c>
      <c r="B34" s="45" t="s">
        <v>84</v>
      </c>
      <c r="C34" s="18"/>
    </row>
    <row r="35" spans="1:3" s="10" customFormat="1" ht="57.75" customHeight="1">
      <c r="A35" s="33" t="s">
        <v>83</v>
      </c>
      <c r="B35" s="45" t="s">
        <v>82</v>
      </c>
      <c r="C35" s="18"/>
    </row>
    <row r="36" spans="1:3" s="10" customFormat="1" ht="43.15" customHeight="1">
      <c r="A36" s="33" t="s">
        <v>81</v>
      </c>
      <c r="B36" s="45" t="s">
        <v>80</v>
      </c>
      <c r="C36" s="18"/>
    </row>
    <row r="37" spans="1:3" s="10" customFormat="1" ht="40.5">
      <c r="A37" s="33" t="s">
        <v>79</v>
      </c>
      <c r="B37" s="45" t="s">
        <v>78</v>
      </c>
      <c r="C37" s="18"/>
    </row>
    <row r="38" spans="1:3" s="10" customFormat="1" ht="75">
      <c r="A38" s="33" t="s">
        <v>77</v>
      </c>
      <c r="B38" s="45" t="s">
        <v>76</v>
      </c>
      <c r="C38" s="18"/>
    </row>
    <row r="39" spans="1:3" s="10" customFormat="1" ht="27.75">
      <c r="A39" s="33" t="s">
        <v>75</v>
      </c>
      <c r="B39" s="48"/>
      <c r="C39" s="18"/>
    </row>
    <row r="40" spans="1:3" ht="40.5">
      <c r="A40" s="33" t="s">
        <v>74</v>
      </c>
      <c r="B40" s="45" t="s">
        <v>73</v>
      </c>
      <c r="C40" s="13"/>
    </row>
    <row r="41" spans="1:3" ht="26.25" customHeight="1">
      <c r="A41" s="33" t="s">
        <v>72</v>
      </c>
      <c r="B41" s="45"/>
      <c r="C41" s="13"/>
    </row>
    <row r="42" spans="1:3" ht="27">
      <c r="A42" s="36" t="s">
        <v>71</v>
      </c>
      <c r="B42" s="45"/>
      <c r="C42" s="17">
        <f t="shared" ref="C42" si="8">C43+C58+C62+C65+C77+C78+C79</f>
        <v>66</v>
      </c>
    </row>
    <row r="43" spans="1:3" ht="56.25">
      <c r="A43" s="32" t="s">
        <v>70</v>
      </c>
      <c r="B43" s="44" t="s">
        <v>69</v>
      </c>
      <c r="C43" s="6">
        <f t="shared" ref="C43" si="9">SUM(C44:C57)</f>
        <v>66</v>
      </c>
    </row>
    <row r="44" spans="1:3" ht="75">
      <c r="A44" s="33" t="s">
        <v>68</v>
      </c>
      <c r="B44" s="45" t="s">
        <v>67</v>
      </c>
      <c r="C44" s="13"/>
    </row>
    <row r="45" spans="1:3" ht="40.5">
      <c r="A45" s="33" t="s">
        <v>66</v>
      </c>
      <c r="B45" s="45" t="s">
        <v>65</v>
      </c>
      <c r="C45" s="13"/>
    </row>
    <row r="46" spans="1:3" ht="40.5">
      <c r="A46" s="33" t="s">
        <v>64</v>
      </c>
      <c r="B46" s="45" t="s">
        <v>63</v>
      </c>
      <c r="C46" s="13"/>
    </row>
    <row r="47" spans="1:3" ht="75">
      <c r="A47" s="37" t="s">
        <v>62</v>
      </c>
      <c r="B47" s="47" t="s">
        <v>61</v>
      </c>
      <c r="C47" s="13"/>
    </row>
    <row r="48" spans="1:3" ht="93.75">
      <c r="A48" s="37" t="s">
        <v>60</v>
      </c>
      <c r="B48" s="47" t="s">
        <v>59</v>
      </c>
      <c r="C48" s="13">
        <v>0</v>
      </c>
    </row>
    <row r="49" spans="1:3" ht="109.5" customHeight="1">
      <c r="A49" s="38" t="s">
        <v>58</v>
      </c>
      <c r="B49" s="45" t="s">
        <v>57</v>
      </c>
      <c r="C49" s="13"/>
    </row>
    <row r="50" spans="1:3" ht="93" customHeight="1">
      <c r="A50" s="33" t="s">
        <v>56</v>
      </c>
      <c r="B50" s="45" t="s">
        <v>55</v>
      </c>
      <c r="C50" s="13">
        <v>0</v>
      </c>
    </row>
    <row r="51" spans="1:3" s="14" customFormat="1" ht="56.25">
      <c r="A51" s="33" t="s">
        <v>54</v>
      </c>
      <c r="B51" s="45" t="s">
        <v>53</v>
      </c>
      <c r="C51" s="13">
        <v>33</v>
      </c>
    </row>
    <row r="52" spans="1:3" ht="60" customHeight="1">
      <c r="A52" s="39" t="s">
        <v>52</v>
      </c>
      <c r="B52" s="45" t="s">
        <v>51</v>
      </c>
      <c r="C52" s="13"/>
    </row>
    <row r="53" spans="1:3" ht="60.75" customHeight="1">
      <c r="A53" s="39" t="s">
        <v>50</v>
      </c>
      <c r="B53" s="45" t="s">
        <v>49</v>
      </c>
      <c r="C53" s="13"/>
    </row>
    <row r="54" spans="1:3" ht="60.75" customHeight="1">
      <c r="A54" s="33" t="s">
        <v>48</v>
      </c>
      <c r="B54" s="45" t="s">
        <v>47</v>
      </c>
      <c r="C54" s="13">
        <v>0</v>
      </c>
    </row>
    <row r="55" spans="1:3" ht="99" customHeight="1">
      <c r="A55" s="33" t="s">
        <v>46</v>
      </c>
      <c r="B55" s="45" t="s">
        <v>45</v>
      </c>
      <c r="C55" s="13"/>
    </row>
    <row r="56" spans="1:3" ht="65.25" customHeight="1">
      <c r="A56" s="39" t="s">
        <v>44</v>
      </c>
      <c r="B56" s="45" t="s">
        <v>43</v>
      </c>
      <c r="C56" s="13"/>
    </row>
    <row r="57" spans="1:3" ht="99" customHeight="1">
      <c r="A57" s="39" t="s">
        <v>42</v>
      </c>
      <c r="B57" s="45" t="s">
        <v>41</v>
      </c>
      <c r="C57" s="15">
        <v>33</v>
      </c>
    </row>
    <row r="58" spans="1:3" ht="40.5">
      <c r="A58" s="40" t="s">
        <v>40</v>
      </c>
      <c r="B58" s="44" t="s">
        <v>39</v>
      </c>
      <c r="C58" s="9">
        <f t="shared" ref="C58" si="10">C59+C60+C61</f>
        <v>0</v>
      </c>
    </row>
    <row r="59" spans="1:3" ht="40.5">
      <c r="A59" s="39" t="s">
        <v>38</v>
      </c>
      <c r="B59" s="45" t="s">
        <v>37</v>
      </c>
      <c r="C59" s="8"/>
    </row>
    <row r="60" spans="1:3" ht="40.5">
      <c r="A60" s="39" t="s">
        <v>36</v>
      </c>
      <c r="B60" s="45" t="s">
        <v>35</v>
      </c>
      <c r="C60" s="8"/>
    </row>
    <row r="61" spans="1:3" ht="40.5">
      <c r="A61" s="39" t="s">
        <v>34</v>
      </c>
      <c r="B61" s="45" t="s">
        <v>33</v>
      </c>
      <c r="C61" s="8"/>
    </row>
    <row r="62" spans="1:3" ht="40.5">
      <c r="A62" s="40" t="s">
        <v>32</v>
      </c>
      <c r="B62" s="44" t="s">
        <v>31</v>
      </c>
      <c r="C62" s="9">
        <f t="shared" ref="C62" si="11">SUM(C63:C64)</f>
        <v>0</v>
      </c>
    </row>
    <row r="63" spans="1:3" ht="54" customHeight="1">
      <c r="A63" s="39" t="s">
        <v>30</v>
      </c>
      <c r="B63" s="45" t="s">
        <v>29</v>
      </c>
      <c r="C63" s="13">
        <v>0</v>
      </c>
    </row>
    <row r="64" spans="1:3" ht="40.5">
      <c r="A64" s="39" t="s">
        <v>28</v>
      </c>
      <c r="B64" s="45" t="s">
        <v>27</v>
      </c>
      <c r="C64" s="13"/>
    </row>
    <row r="65" spans="1:3" ht="40.5">
      <c r="A65" s="41" t="s">
        <v>26</v>
      </c>
      <c r="B65" s="44" t="s">
        <v>25</v>
      </c>
      <c r="C65" s="9">
        <f t="shared" ref="C65" si="12">SUM(C66:C76)</f>
        <v>0</v>
      </c>
    </row>
    <row r="66" spans="1:3" ht="40.5">
      <c r="A66" s="39" t="s">
        <v>24</v>
      </c>
      <c r="B66" s="45" t="s">
        <v>23</v>
      </c>
      <c r="C66" s="13"/>
    </row>
    <row r="67" spans="1:3" ht="93" customHeight="1">
      <c r="A67" s="33" t="s">
        <v>22</v>
      </c>
      <c r="B67" s="45" t="s">
        <v>21</v>
      </c>
      <c r="C67" s="13"/>
    </row>
    <row r="68" spans="1:3" ht="36.75" customHeight="1">
      <c r="A68" s="33" t="s">
        <v>20</v>
      </c>
      <c r="B68" s="45"/>
      <c r="C68" s="13"/>
    </row>
    <row r="69" spans="1:3" s="14" customFormat="1" ht="45.75" customHeight="1">
      <c r="A69" s="33" t="s">
        <v>19</v>
      </c>
      <c r="B69" s="45"/>
      <c r="C69" s="13"/>
    </row>
    <row r="70" spans="1:3" ht="42" customHeight="1">
      <c r="A70" s="33" t="s">
        <v>18</v>
      </c>
      <c r="B70" s="45"/>
      <c r="C70" s="13"/>
    </row>
    <row r="71" spans="1:3" ht="82.5" customHeight="1">
      <c r="A71" s="33" t="s">
        <v>17</v>
      </c>
      <c r="B71" s="45" t="s">
        <v>16</v>
      </c>
      <c r="C71" s="13"/>
    </row>
    <row r="72" spans="1:3" ht="39.75" customHeight="1">
      <c r="A72" s="33" t="s">
        <v>15</v>
      </c>
      <c r="B72" s="45" t="s">
        <v>14</v>
      </c>
      <c r="C72" s="13"/>
    </row>
    <row r="73" spans="1:3" ht="58.5" customHeight="1">
      <c r="A73" s="33" t="s">
        <v>13</v>
      </c>
      <c r="B73" s="45" t="s">
        <v>12</v>
      </c>
      <c r="C73" s="13"/>
    </row>
    <row r="74" spans="1:3" ht="58.5" customHeight="1">
      <c r="A74" s="33" t="s">
        <v>11</v>
      </c>
      <c r="B74" s="45" t="s">
        <v>10</v>
      </c>
      <c r="C74" s="13"/>
    </row>
    <row r="75" spans="1:3" ht="86.45" customHeight="1">
      <c r="A75" s="33" t="s">
        <v>9</v>
      </c>
      <c r="B75" s="45" t="s">
        <v>8</v>
      </c>
      <c r="C75" s="13"/>
    </row>
    <row r="76" spans="1:3" ht="83.45" customHeight="1">
      <c r="A76" s="33" t="s">
        <v>7</v>
      </c>
      <c r="B76" s="45" t="s">
        <v>6</v>
      </c>
      <c r="C76" s="13"/>
    </row>
    <row r="77" spans="1:3" s="10" customFormat="1" ht="39.75" customHeight="1">
      <c r="A77" s="42" t="s">
        <v>5</v>
      </c>
      <c r="B77" s="44" t="s">
        <v>4</v>
      </c>
      <c r="C77" s="12"/>
    </row>
    <row r="78" spans="1:3" s="10" customFormat="1" ht="39.75" customHeight="1">
      <c r="A78" s="42" t="s">
        <v>3</v>
      </c>
      <c r="B78" s="44" t="s">
        <v>2</v>
      </c>
      <c r="C78" s="9">
        <v>0</v>
      </c>
    </row>
    <row r="79" spans="1:3" ht="39.75" customHeight="1">
      <c r="A79" s="42" t="s">
        <v>1</v>
      </c>
      <c r="B79" s="44" t="s">
        <v>0</v>
      </c>
      <c r="C79" s="7">
        <v>0</v>
      </c>
    </row>
    <row r="80" spans="1:3">
      <c r="C80" s="5"/>
    </row>
    <row r="81" spans="1:2">
      <c r="A81" s="2" t="s">
        <v>140</v>
      </c>
      <c r="B81" s="3" t="s">
        <v>141</v>
      </c>
    </row>
    <row r="83" spans="1:2" s="3" customFormat="1" ht="15.75">
      <c r="A83" s="4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2023</vt:lpstr>
      <vt:lpstr>2024</vt:lpstr>
      <vt:lpstr>2025</vt:lpstr>
      <vt:lpstr>'2023'!Заголовки_для_печати</vt:lpstr>
      <vt:lpstr>'2024'!Заголовки_для_печати</vt:lpstr>
      <vt:lpstr>'2023'!Область_печати</vt:lpstr>
      <vt:lpstr>'2024'!Область_печати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2022-11-12T04:26:23Z</dcterms:modified>
</cp:coreProperties>
</file>